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3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отчет!$A$1:$C$35</definedName>
  </definedNames>
  <calcPr calcId="152511"/>
</workbook>
</file>

<file path=xl/calcChain.xml><?xml version="1.0" encoding="utf-8"?>
<calcChain xmlns="http://schemas.openxmlformats.org/spreadsheetml/2006/main">
  <c r="C12" i="26" l="1"/>
  <c r="C13" i="26"/>
  <c r="C17" i="26" s="1"/>
  <c r="C11" i="26"/>
  <c r="C9" i="26"/>
  <c r="C8" i="26"/>
  <c r="C6" i="26"/>
  <c r="C23" i="26"/>
  <c r="C18" i="26" l="1"/>
  <c r="B44" i="25" l="1"/>
  <c r="E23" i="25"/>
  <c r="E22" i="25"/>
  <c r="E26" i="25" s="1"/>
  <c r="B47" i="25" s="1"/>
  <c r="B48" i="25" l="1"/>
  <c r="B44" i="24"/>
  <c r="E23" i="24" l="1"/>
  <c r="E22" i="24"/>
  <c r="E23" i="23"/>
  <c r="E22" i="23"/>
  <c r="E26" i="23" s="1"/>
  <c r="B47" i="23" s="1"/>
  <c r="E26" i="24" l="1"/>
  <c r="B47" i="24" s="1"/>
  <c r="B48" i="24" s="1"/>
  <c r="E23" i="22"/>
  <c r="E22" i="22"/>
  <c r="E26" i="22" s="1"/>
  <c r="B47" i="22" s="1"/>
  <c r="B48" i="22" l="1"/>
  <c r="B44" i="23" s="1"/>
  <c r="B48" i="23" s="1"/>
</calcChain>
</file>

<file path=xl/sharedStrings.xml><?xml version="1.0" encoding="utf-8"?>
<sst xmlns="http://schemas.openxmlformats.org/spreadsheetml/2006/main" count="243" uniqueCount="87">
  <si>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</si>
  <si>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</si>
  <si>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</si>
  <si>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</si>
  <si>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</si>
  <si>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</si>
  <si>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</si>
  <si>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</si>
  <si>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</si>
  <si>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</si>
  <si>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</si>
  <si>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</si>
  <si>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</si>
  <si>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</si>
  <si>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</si>
  <si>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</si>
  <si>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</si>
  <si>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</si>
  <si>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</si>
  <si>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</si>
  <si>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</si>
  <si>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</si>
  <si>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</si>
  <si>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</si>
  <si>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Пашининой Валентины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</si>
  <si>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56 от 01.03.2014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</si>
  <si>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01.03.2014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</si>
  <si>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</si>
  <si>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</si>
  <si>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Пашининой В.А.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</si>
  <si>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</si>
  <si>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</si>
  <si>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</si>
  <si>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</si>
  <si>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</si>
  <si>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</si>
  <si>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</si>
  <si>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</si>
  <si>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- 244,9 м2</t>
  </si>
  <si>
    <t xml:space="preserve">Итого остаток на конец  квартала </t>
  </si>
  <si>
    <t>1 квартал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</si>
  <si>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</si>
  <si>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</si>
  <si>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</si>
  <si>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>Предъявлено населению 6068,64 руб.</t>
  </si>
  <si>
    <t>за 1 квартал 2023 года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</si>
  <si>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Бюовкун Алексея Александровича</t>
    </r>
  </si>
  <si>
    <t>"31" 03 2023 г.</t>
  </si>
  <si>
    <t xml:space="preserve">           2. Всего за период с "01" 01 2023 г. по "31" 03 2023 г. выполнено работ (оказано услуг) на общую сумму пять тысяч триста девяносто  два рубля 70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</si>
  <si>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</si>
  <si>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</si>
  <si>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</si>
  <si>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</si>
  <si>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 xml:space="preserve">           2. Всего за период с "01" 04 2023 г. по "30" 06 2023 г. выполнено работ (оказано услуг) на общую сумму пять тысяч триста девяносто  два рубля 70 копеек</t>
  </si>
  <si>
    <t>за 3 квартал 2023 года</t>
  </si>
  <si>
    <t>"30" 09 2023 г.</t>
  </si>
  <si>
    <t>3 квартал</t>
  </si>
  <si>
    <t xml:space="preserve">           2. Всего за период с "01" 07 2023 г. по "30" 09 2023 г. выполнено работ (оказано услуг) на общую сумму шесть тысяч тридцать один рубль 89 копеек</t>
  </si>
  <si>
    <t>Предъявлено населению 6788,61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</si>
  <si>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</si>
  <si>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</si>
  <si>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</si>
  <si>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шесть тысяч тридцать один рубль 89 копеек</t>
  </si>
  <si>
    <t>ОТЧЕТ</t>
  </si>
  <si>
    <t>О ВЫПОЛНЕННЫХ РАБОТАХ И ДВИЖЕНИИ  СРЕДСТВ</t>
  </si>
  <si>
    <t>НА ЛИЦЕВОМ СЧЕТЕ  за  период  с 01.01.2023 г. по 31.12.2024 г.</t>
  </si>
  <si>
    <t>Остаток на начало периода</t>
  </si>
  <si>
    <t xml:space="preserve">Доходы: </t>
  </si>
  <si>
    <t xml:space="preserve">Начислено всего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</si>
  <si>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</si>
  <si>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</si>
  <si>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</si>
  <si>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</si>
  <si>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</si>
  <si>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</si>
  <si>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</si>
  <si>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</si>
  <si>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</si>
  <si>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</si>
  <si>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</si>
  <si>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</si>
  <si>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</si>
  <si>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</si>
  <si>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</si>
  <si>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</si>
  <si>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ул.Гагарина, д. 3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</si>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</sst>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3" fillId="0" borderId="0"/>
    <xf numFmtId="0" fontId="14" fillId="0" borderId="0"/>
    <xf numFmtId="0" fontId="15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1" fillId="0" borderId="0" xfId="0" applyFont="1"/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8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43" fontId="8" fillId="0" borderId="0" xfId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5" xfId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E48" sqref="E48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3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45</v>
      </c>
      <c r="B3" s="55"/>
      <c r="C3" s="55"/>
      <c r="D3" s="55"/>
      <c r="E3" s="55"/>
    </row>
    <row r="4" spans="1:5" s="1" customFormat="1" ht="15.6" customHeight="1" x14ac:dyDescent="0.25">
      <c r="A4" s="24" t="s">
        <v>13</v>
      </c>
      <c r="B4" s="4"/>
      <c r="C4" s="4"/>
      <c r="D4" s="56" t="s">
        <v>47</v>
      </c>
      <c r="E4" s="56"/>
    </row>
    <row r="5" spans="1:5" x14ac:dyDescent="0.25">
      <c r="A5" s="2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23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24</v>
      </c>
      <c r="B9" s="43"/>
      <c r="C9" s="43"/>
      <c r="D9" s="43"/>
      <c r="E9" s="43"/>
    </row>
    <row r="10" spans="1:5" ht="24.75" customHeight="1" x14ac:dyDescent="0.25">
      <c r="A10" s="48" t="s">
        <v>14</v>
      </c>
      <c r="B10" s="49"/>
      <c r="C10" s="49"/>
      <c r="D10" s="49"/>
      <c r="E10" s="49"/>
    </row>
    <row r="11" spans="1:5" ht="30" customHeight="1" x14ac:dyDescent="0.25">
      <c r="A11" s="43" t="s">
        <v>25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46</v>
      </c>
      <c r="B15" s="43"/>
      <c r="C15" s="43"/>
      <c r="D15" s="43"/>
      <c r="E15" s="43"/>
    </row>
    <row r="16" spans="1:5" x14ac:dyDescent="0.25">
      <c r="A16" s="47" t="s">
        <v>16</v>
      </c>
      <c r="B16" s="50"/>
      <c r="C16" s="50"/>
      <c r="D16" s="50"/>
      <c r="E16" s="50"/>
    </row>
    <row r="17" spans="1:8" ht="32.25" customHeight="1" x14ac:dyDescent="0.25">
      <c r="A17" s="43" t="s">
        <v>17</v>
      </c>
      <c r="B17" s="43"/>
      <c r="C17" s="43"/>
      <c r="D17" s="43"/>
      <c r="E17" s="43"/>
    </row>
    <row r="18" spans="1:8" ht="62.25" customHeight="1" x14ac:dyDescent="0.25">
      <c r="A18" s="43" t="s">
        <v>26</v>
      </c>
      <c r="B18" s="43"/>
      <c r="C18" s="43"/>
      <c r="D18" s="43"/>
      <c r="E18" s="43"/>
    </row>
    <row r="19" spans="1:8" ht="27.75" customHeight="1" x14ac:dyDescent="0.25">
      <c r="A19" s="41" t="s">
        <v>27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6.08</v>
      </c>
      <c r="E22" s="8">
        <f>D22*F20*G20</f>
        <v>4466.9759999999997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1.26</v>
      </c>
      <c r="E23" s="8">
        <f>D23*F20*3</f>
        <v>925.72199999999998</v>
      </c>
    </row>
    <row r="24" spans="1:8" s="21" customFormat="1" x14ac:dyDescent="0.25">
      <c r="A24" s="17" t="s">
        <v>31</v>
      </c>
      <c r="B24" s="18" t="s">
        <v>40</v>
      </c>
      <c r="C24" s="19" t="s">
        <v>32</v>
      </c>
      <c r="D24" s="19"/>
      <c r="E24" s="20"/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5392.6979999999994</v>
      </c>
    </row>
    <row r="28" spans="1:8" ht="31.5" customHeight="1" x14ac:dyDescent="0.25">
      <c r="A28" s="42" t="s">
        <v>48</v>
      </c>
      <c r="B28" s="42"/>
      <c r="C28" s="42"/>
      <c r="D28" s="42"/>
      <c r="E28" s="42"/>
    </row>
    <row r="29" spans="1:8" ht="27.7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8.5" customHeight="1" x14ac:dyDescent="0.25">
      <c r="A31" s="43" t="s">
        <v>33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49</v>
      </c>
      <c r="B36" s="45"/>
      <c r="C36" s="45"/>
      <c r="D36" s="45"/>
      <c r="E36" s="5"/>
    </row>
    <row r="37" spans="1:5" x14ac:dyDescent="0.25">
      <c r="B37" s="40" t="s">
        <v>19</v>
      </c>
      <c r="C37" s="40"/>
      <c r="D37" s="40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46" t="s">
        <v>29</v>
      </c>
      <c r="B39" s="46"/>
      <c r="C39" s="46"/>
      <c r="D39" s="46"/>
      <c r="E39" s="5"/>
    </row>
    <row r="40" spans="1:5" x14ac:dyDescent="0.25">
      <c r="B40" s="40" t="s">
        <v>19</v>
      </c>
      <c r="C40" s="40"/>
      <c r="D40" s="40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v>2182.62</v>
      </c>
    </row>
    <row r="45" spans="1:5" x14ac:dyDescent="0.25">
      <c r="A45" s="22" t="s">
        <v>44</v>
      </c>
      <c r="B45" s="26"/>
    </row>
    <row r="46" spans="1:5" x14ac:dyDescent="0.25">
      <c r="A46" s="2" t="s">
        <v>36</v>
      </c>
      <c r="B46" s="26">
        <v>6070.77</v>
      </c>
    </row>
    <row r="47" spans="1:5" ht="30" x14ac:dyDescent="0.25">
      <c r="A47" s="30" t="s">
        <v>37</v>
      </c>
      <c r="B47" s="26">
        <f>E26</f>
        <v>5392.6979999999994</v>
      </c>
    </row>
    <row r="48" spans="1:5" x14ac:dyDescent="0.25">
      <c r="A48" s="16" t="s">
        <v>39</v>
      </c>
      <c r="B48" s="31">
        <f>B44+B46-B47</f>
        <v>2860.692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3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50</v>
      </c>
      <c r="B3" s="55"/>
      <c r="C3" s="55"/>
      <c r="D3" s="55"/>
      <c r="E3" s="55"/>
    </row>
    <row r="4" spans="1:5" s="1" customFormat="1" ht="15.6" customHeight="1" x14ac:dyDescent="0.25">
      <c r="A4" s="24" t="s">
        <v>13</v>
      </c>
      <c r="B4" s="4"/>
      <c r="C4" s="4"/>
      <c r="D4" s="56" t="s">
        <v>51</v>
      </c>
      <c r="E4" s="56"/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23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24</v>
      </c>
      <c r="B9" s="43"/>
      <c r="C9" s="43"/>
      <c r="D9" s="43"/>
      <c r="E9" s="43"/>
    </row>
    <row r="10" spans="1:5" ht="24.75" customHeight="1" x14ac:dyDescent="0.25">
      <c r="A10" s="48" t="s">
        <v>14</v>
      </c>
      <c r="B10" s="49"/>
      <c r="C10" s="49"/>
      <c r="D10" s="49"/>
      <c r="E10" s="49"/>
    </row>
    <row r="11" spans="1:5" ht="30" customHeight="1" x14ac:dyDescent="0.25">
      <c r="A11" s="43" t="s">
        <v>25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46</v>
      </c>
      <c r="B15" s="43"/>
      <c r="C15" s="43"/>
      <c r="D15" s="43"/>
      <c r="E15" s="43"/>
    </row>
    <row r="16" spans="1:5" x14ac:dyDescent="0.25">
      <c r="A16" s="47" t="s">
        <v>16</v>
      </c>
      <c r="B16" s="50"/>
      <c r="C16" s="50"/>
      <c r="D16" s="50"/>
      <c r="E16" s="50"/>
    </row>
    <row r="17" spans="1:8" ht="32.25" customHeight="1" x14ac:dyDescent="0.25">
      <c r="A17" s="43" t="s">
        <v>17</v>
      </c>
      <c r="B17" s="43"/>
      <c r="C17" s="43"/>
      <c r="D17" s="43"/>
      <c r="E17" s="43"/>
    </row>
    <row r="18" spans="1:8" ht="62.25" customHeight="1" x14ac:dyDescent="0.25">
      <c r="A18" s="43" t="s">
        <v>26</v>
      </c>
      <c r="B18" s="43"/>
      <c r="C18" s="43"/>
      <c r="D18" s="43"/>
      <c r="E18" s="43"/>
    </row>
    <row r="19" spans="1:8" ht="27.75" customHeight="1" x14ac:dyDescent="0.25">
      <c r="A19" s="41" t="s">
        <v>27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6.08</v>
      </c>
      <c r="E22" s="8">
        <f>D22*F20*G20</f>
        <v>4466.9759999999997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1.26</v>
      </c>
      <c r="E23" s="8">
        <f>D23*F20*3</f>
        <v>925.72199999999998</v>
      </c>
    </row>
    <row r="24" spans="1:8" s="21" customFormat="1" x14ac:dyDescent="0.25">
      <c r="A24" s="17" t="s">
        <v>31</v>
      </c>
      <c r="B24" s="18" t="s">
        <v>52</v>
      </c>
      <c r="C24" s="19" t="s">
        <v>32</v>
      </c>
      <c r="D24" s="19"/>
      <c r="E24" s="20">
        <v>0</v>
      </c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5392.6979999999994</v>
      </c>
    </row>
    <row r="28" spans="1:8" ht="31.5" customHeight="1" x14ac:dyDescent="0.25">
      <c r="A28" s="42" t="s">
        <v>53</v>
      </c>
      <c r="B28" s="42"/>
      <c r="C28" s="42"/>
      <c r="D28" s="42"/>
      <c r="E28" s="42"/>
    </row>
    <row r="29" spans="1:8" ht="27.7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8.5" customHeight="1" x14ac:dyDescent="0.25">
      <c r="A31" s="43" t="s">
        <v>33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4"/>
      <c r="B33" s="34"/>
      <c r="C33" s="34"/>
      <c r="D33" s="34"/>
      <c r="E33" s="34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49</v>
      </c>
      <c r="B36" s="45"/>
      <c r="C36" s="45"/>
      <c r="D36" s="45"/>
      <c r="E36" s="5"/>
    </row>
    <row r="37" spans="1:5" x14ac:dyDescent="0.25">
      <c r="B37" s="40" t="s">
        <v>19</v>
      </c>
      <c r="C37" s="40"/>
      <c r="D37" s="40"/>
      <c r="E37" s="6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46" t="s">
        <v>29</v>
      </c>
      <c r="B39" s="46"/>
      <c r="C39" s="46"/>
      <c r="D39" s="46"/>
      <c r="E39" s="5"/>
    </row>
    <row r="40" spans="1:5" x14ac:dyDescent="0.25">
      <c r="B40" s="40" t="s">
        <v>19</v>
      </c>
      <c r="C40" s="40"/>
      <c r="D40" s="40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f>'1кв'!B48</f>
        <v>2860.692</v>
      </c>
    </row>
    <row r="45" spans="1:5" x14ac:dyDescent="0.25">
      <c r="A45" s="22" t="s">
        <v>44</v>
      </c>
      <c r="B45" s="26"/>
    </row>
    <row r="46" spans="1:5" x14ac:dyDescent="0.25">
      <c r="A46" s="2" t="s">
        <v>36</v>
      </c>
      <c r="B46" s="26">
        <v>6062.75</v>
      </c>
    </row>
    <row r="47" spans="1:5" ht="30" x14ac:dyDescent="0.25">
      <c r="A47" s="35" t="s">
        <v>37</v>
      </c>
      <c r="B47" s="26">
        <f>E26</f>
        <v>5392.6979999999994</v>
      </c>
    </row>
    <row r="48" spans="1:5" x14ac:dyDescent="0.25">
      <c r="A48" s="16" t="s">
        <v>39</v>
      </c>
      <c r="B48" s="31">
        <f>B44+B46-B47</f>
        <v>3530.7439999999997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3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54</v>
      </c>
      <c r="B3" s="55"/>
      <c r="C3" s="55"/>
      <c r="D3" s="55"/>
      <c r="E3" s="55"/>
    </row>
    <row r="4" spans="1:5" s="1" customFormat="1" ht="15.6" customHeight="1" x14ac:dyDescent="0.25">
      <c r="A4" s="24" t="s">
        <v>13</v>
      </c>
      <c r="B4" s="4"/>
      <c r="C4" s="4"/>
      <c r="D4" s="56" t="s">
        <v>55</v>
      </c>
      <c r="E4" s="56"/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23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24</v>
      </c>
      <c r="B9" s="43"/>
      <c r="C9" s="43"/>
      <c r="D9" s="43"/>
      <c r="E9" s="43"/>
    </row>
    <row r="10" spans="1:5" ht="24.75" customHeight="1" x14ac:dyDescent="0.25">
      <c r="A10" s="48" t="s">
        <v>14</v>
      </c>
      <c r="B10" s="49"/>
      <c r="C10" s="49"/>
      <c r="D10" s="49"/>
      <c r="E10" s="49"/>
    </row>
    <row r="11" spans="1:5" ht="30" customHeight="1" x14ac:dyDescent="0.25">
      <c r="A11" s="43" t="s">
        <v>25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46</v>
      </c>
      <c r="B15" s="43"/>
      <c r="C15" s="43"/>
      <c r="D15" s="43"/>
      <c r="E15" s="43"/>
    </row>
    <row r="16" spans="1:5" x14ac:dyDescent="0.25">
      <c r="A16" s="47" t="s">
        <v>16</v>
      </c>
      <c r="B16" s="50"/>
      <c r="C16" s="50"/>
      <c r="D16" s="50"/>
      <c r="E16" s="50"/>
    </row>
    <row r="17" spans="1:8" ht="32.25" customHeight="1" x14ac:dyDescent="0.25">
      <c r="A17" s="43" t="s">
        <v>17</v>
      </c>
      <c r="B17" s="43"/>
      <c r="C17" s="43"/>
      <c r="D17" s="43"/>
      <c r="E17" s="43"/>
    </row>
    <row r="18" spans="1:8" ht="62.25" customHeight="1" x14ac:dyDescent="0.25">
      <c r="A18" s="43" t="s">
        <v>26</v>
      </c>
      <c r="B18" s="43"/>
      <c r="C18" s="43"/>
      <c r="D18" s="43"/>
      <c r="E18" s="43"/>
    </row>
    <row r="19" spans="1:8" ht="27.75" customHeight="1" x14ac:dyDescent="0.25">
      <c r="A19" s="41" t="s">
        <v>27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6.8</v>
      </c>
      <c r="E22" s="8">
        <f>D22*F20*G20</f>
        <v>4995.96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1.41</v>
      </c>
      <c r="E23" s="8">
        <f>D23*F20*3</f>
        <v>1035.9269999999999</v>
      </c>
    </row>
    <row r="24" spans="1:8" s="21" customFormat="1" x14ac:dyDescent="0.25">
      <c r="A24" s="17" t="s">
        <v>31</v>
      </c>
      <c r="B24" s="18" t="s">
        <v>56</v>
      </c>
      <c r="C24" s="19" t="s">
        <v>32</v>
      </c>
      <c r="D24" s="19"/>
      <c r="E24" s="20"/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6031.8869999999997</v>
      </c>
    </row>
    <row r="28" spans="1:8" ht="31.5" customHeight="1" x14ac:dyDescent="0.25">
      <c r="A28" s="42" t="s">
        <v>57</v>
      </c>
      <c r="B28" s="42"/>
      <c r="C28" s="42"/>
      <c r="D28" s="42"/>
      <c r="E28" s="42"/>
    </row>
    <row r="29" spans="1:8" ht="27.7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8.5" customHeight="1" x14ac:dyDescent="0.25">
      <c r="A31" s="43" t="s">
        <v>33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4"/>
      <c r="B33" s="34"/>
      <c r="C33" s="34"/>
      <c r="D33" s="34"/>
      <c r="E33" s="34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49</v>
      </c>
      <c r="B36" s="45"/>
      <c r="C36" s="45"/>
      <c r="D36" s="45"/>
      <c r="E36" s="5"/>
    </row>
    <row r="37" spans="1:5" x14ac:dyDescent="0.25">
      <c r="B37" s="40" t="s">
        <v>19</v>
      </c>
      <c r="C37" s="40"/>
      <c r="D37" s="40"/>
      <c r="E37" s="6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46" t="s">
        <v>29</v>
      </c>
      <c r="B39" s="46"/>
      <c r="C39" s="46"/>
      <c r="D39" s="46"/>
      <c r="E39" s="5"/>
    </row>
    <row r="40" spans="1:5" x14ac:dyDescent="0.25">
      <c r="B40" s="40" t="s">
        <v>19</v>
      </c>
      <c r="C40" s="40"/>
      <c r="D40" s="40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f>'2кв'!B48</f>
        <v>3530.7439999999997</v>
      </c>
    </row>
    <row r="45" spans="1:5" x14ac:dyDescent="0.25">
      <c r="A45" s="22" t="s">
        <v>58</v>
      </c>
      <c r="B45" s="26"/>
    </row>
    <row r="46" spans="1:5" x14ac:dyDescent="0.25">
      <c r="A46" s="2" t="s">
        <v>36</v>
      </c>
      <c r="B46" s="26">
        <v>6543.23</v>
      </c>
    </row>
    <row r="47" spans="1:5" ht="30" x14ac:dyDescent="0.25">
      <c r="A47" s="35" t="s">
        <v>37</v>
      </c>
      <c r="B47" s="26">
        <f>E26</f>
        <v>6031.8869999999997</v>
      </c>
    </row>
    <row r="48" spans="1:5" x14ac:dyDescent="0.25">
      <c r="A48" s="16" t="s">
        <v>39</v>
      </c>
      <c r="B48" s="31">
        <f>B44+B46-B47</f>
        <v>4042.0869999999986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3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59</v>
      </c>
      <c r="B3" s="55"/>
      <c r="C3" s="55"/>
      <c r="D3" s="55"/>
      <c r="E3" s="55"/>
    </row>
    <row r="4" spans="1:5" s="1" customFormat="1" ht="15.6" customHeight="1" x14ac:dyDescent="0.25">
      <c r="A4" s="24" t="s">
        <v>13</v>
      </c>
      <c r="B4" s="4"/>
      <c r="C4" s="4"/>
      <c r="D4" s="57"/>
      <c r="E4" s="57" t="s">
        <v>60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23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24</v>
      </c>
      <c r="B9" s="43"/>
      <c r="C9" s="43"/>
      <c r="D9" s="43"/>
      <c r="E9" s="43"/>
    </row>
    <row r="10" spans="1:5" ht="24.75" customHeight="1" x14ac:dyDescent="0.25">
      <c r="A10" s="48" t="s">
        <v>14</v>
      </c>
      <c r="B10" s="49"/>
      <c r="C10" s="49"/>
      <c r="D10" s="49"/>
      <c r="E10" s="49"/>
    </row>
    <row r="11" spans="1:5" ht="30" customHeight="1" x14ac:dyDescent="0.25">
      <c r="A11" s="43" t="s">
        <v>25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46</v>
      </c>
      <c r="B15" s="43"/>
      <c r="C15" s="43"/>
      <c r="D15" s="43"/>
      <c r="E15" s="43"/>
    </row>
    <row r="16" spans="1:5" x14ac:dyDescent="0.25">
      <c r="A16" s="47" t="s">
        <v>16</v>
      </c>
      <c r="B16" s="50"/>
      <c r="C16" s="50"/>
      <c r="D16" s="50"/>
      <c r="E16" s="50"/>
    </row>
    <row r="17" spans="1:8" ht="32.25" customHeight="1" x14ac:dyDescent="0.25">
      <c r="A17" s="43" t="s">
        <v>17</v>
      </c>
      <c r="B17" s="43"/>
      <c r="C17" s="43"/>
      <c r="D17" s="43"/>
      <c r="E17" s="43"/>
    </row>
    <row r="18" spans="1:8" ht="62.25" customHeight="1" x14ac:dyDescent="0.25">
      <c r="A18" s="43" t="s">
        <v>26</v>
      </c>
      <c r="B18" s="43"/>
      <c r="C18" s="43"/>
      <c r="D18" s="43"/>
      <c r="E18" s="43"/>
    </row>
    <row r="19" spans="1:8" ht="27.75" customHeight="1" x14ac:dyDescent="0.25">
      <c r="A19" s="41" t="s">
        <v>27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6.8</v>
      </c>
      <c r="E22" s="8">
        <f>D22*F20*G20</f>
        <v>4995.96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1.41</v>
      </c>
      <c r="E23" s="8">
        <f>D23*F20*3</f>
        <v>1035.9269999999999</v>
      </c>
    </row>
    <row r="24" spans="1:8" s="21" customFormat="1" x14ac:dyDescent="0.25">
      <c r="A24" s="17" t="s">
        <v>31</v>
      </c>
      <c r="B24" s="18" t="s">
        <v>61</v>
      </c>
      <c r="C24" s="19" t="s">
        <v>32</v>
      </c>
      <c r="D24" s="19"/>
      <c r="E24" s="20">
        <v>0</v>
      </c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6031.8869999999997</v>
      </c>
    </row>
    <row r="28" spans="1:8" ht="31.5" customHeight="1" x14ac:dyDescent="0.25">
      <c r="A28" s="42" t="s">
        <v>62</v>
      </c>
      <c r="B28" s="42"/>
      <c r="C28" s="42"/>
      <c r="D28" s="42"/>
      <c r="E28" s="42"/>
    </row>
    <row r="29" spans="1:8" ht="27.7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8.5" customHeight="1" x14ac:dyDescent="0.25">
      <c r="A31" s="43" t="s">
        <v>33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49</v>
      </c>
      <c r="B36" s="45"/>
      <c r="C36" s="45"/>
      <c r="D36" s="45"/>
      <c r="E36" s="5"/>
    </row>
    <row r="37" spans="1:5" x14ac:dyDescent="0.25">
      <c r="B37" s="40" t="s">
        <v>19</v>
      </c>
      <c r="C37" s="40"/>
      <c r="D37" s="40"/>
      <c r="E37" s="6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46" t="s">
        <v>29</v>
      </c>
      <c r="B39" s="46"/>
      <c r="C39" s="46"/>
      <c r="D39" s="46"/>
      <c r="E39" s="5"/>
    </row>
    <row r="40" spans="1:5" x14ac:dyDescent="0.25">
      <c r="B40" s="40" t="s">
        <v>19</v>
      </c>
      <c r="C40" s="40"/>
      <c r="D40" s="40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f>'3кв'!B48</f>
        <v>4042.0869999999986</v>
      </c>
    </row>
    <row r="45" spans="1:5" x14ac:dyDescent="0.25">
      <c r="A45" s="22" t="s">
        <v>58</v>
      </c>
      <c r="B45" s="26"/>
    </row>
    <row r="46" spans="1:5" x14ac:dyDescent="0.25">
      <c r="A46" s="2" t="s">
        <v>36</v>
      </c>
      <c r="B46" s="26">
        <v>6761.56</v>
      </c>
    </row>
    <row r="47" spans="1:5" ht="30" x14ac:dyDescent="0.25">
      <c r="A47" s="37" t="s">
        <v>37</v>
      </c>
      <c r="B47" s="26">
        <f>E26</f>
        <v>6031.8869999999997</v>
      </c>
    </row>
    <row r="48" spans="1:5" x14ac:dyDescent="0.25">
      <c r="A48" s="16" t="s">
        <v>39</v>
      </c>
      <c r="B48" s="31">
        <f>B44+B46-B47</f>
        <v>4771.7599999999993</v>
      </c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20" zoomScaleSheetLayoutView="100" workbookViewId="0">
      <selection activeCell="C23" sqref="C23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8" t="s">
        <v>63</v>
      </c>
      <c r="B1" s="58"/>
      <c r="C1" s="58"/>
      <c r="D1" s="59"/>
    </row>
    <row r="2" spans="1:5" ht="15.75" x14ac:dyDescent="0.25">
      <c r="A2" s="60" t="s">
        <v>64</v>
      </c>
      <c r="B2" s="60"/>
      <c r="C2" s="60"/>
      <c r="D2" s="61"/>
    </row>
    <row r="3" spans="1:5" ht="15.75" x14ac:dyDescent="0.25">
      <c r="A3" s="60" t="s">
        <v>65</v>
      </c>
      <c r="B3" s="60"/>
      <c r="C3" s="60"/>
      <c r="D3" s="61"/>
    </row>
    <row r="4" spans="1:5" ht="15.75" x14ac:dyDescent="0.25">
      <c r="A4" s="58" t="s">
        <v>85</v>
      </c>
      <c r="B4" s="58"/>
      <c r="C4" s="58"/>
      <c r="D4" s="59"/>
    </row>
    <row r="5" spans="1:5" ht="15.75" x14ac:dyDescent="0.25">
      <c r="A5" s="62"/>
      <c r="B5" s="62"/>
      <c r="C5" s="62"/>
      <c r="D5" s="1"/>
    </row>
    <row r="6" spans="1:5" ht="15.75" x14ac:dyDescent="0.25">
      <c r="A6" s="61"/>
      <c r="B6" s="63" t="s">
        <v>66</v>
      </c>
      <c r="C6" s="64">
        <f>'1кв'!B44</f>
        <v>2182.62</v>
      </c>
      <c r="D6" s="65"/>
    </row>
    <row r="7" spans="1:5" ht="15.75" x14ac:dyDescent="0.25">
      <c r="A7" s="66" t="s">
        <v>67</v>
      </c>
      <c r="B7" s="63" t="s">
        <v>68</v>
      </c>
      <c r="C7" s="64"/>
      <c r="D7" s="65"/>
    </row>
    <row r="8" spans="1:5" ht="15.75" x14ac:dyDescent="0.25">
      <c r="B8" s="67" t="s">
        <v>69</v>
      </c>
      <c r="C8" s="68">
        <f>'1кв'!B46+'2кв'!B46+'3кв'!B46+'4кв'!B46</f>
        <v>25438.31</v>
      </c>
      <c r="D8" s="69"/>
    </row>
    <row r="9" spans="1:5" ht="15.75" x14ac:dyDescent="0.25">
      <c r="A9" s="70"/>
      <c r="B9" s="67" t="s">
        <v>70</v>
      </c>
      <c r="C9" s="71">
        <f>SUM(C8:C8)</f>
        <v>25438.31</v>
      </c>
      <c r="D9" s="65"/>
    </row>
    <row r="10" spans="1:5" ht="15.75" x14ac:dyDescent="0.25">
      <c r="A10" s="1"/>
      <c r="B10" s="72"/>
      <c r="C10" s="72"/>
      <c r="D10" s="73"/>
    </row>
    <row r="11" spans="1:5" ht="15.75" x14ac:dyDescent="0.25">
      <c r="A11" s="74" t="s">
        <v>71</v>
      </c>
      <c r="B11" s="23" t="s">
        <v>43</v>
      </c>
      <c r="C11" s="68">
        <f>'1кв'!E22+'2кв'!E22+'3кв'!E22+'4кв'!E22</f>
        <v>18925.871999999999</v>
      </c>
      <c r="D11" s="73"/>
    </row>
    <row r="12" spans="1:5" ht="15.75" x14ac:dyDescent="0.25">
      <c r="A12" s="74"/>
      <c r="B12" s="7" t="s">
        <v>42</v>
      </c>
      <c r="C12" s="68">
        <f>'1кв'!E23+'2кв'!E23+'3кв'!E23+'4кв'!E23</f>
        <v>3923.2979999999998</v>
      </c>
      <c r="D12" s="73"/>
    </row>
    <row r="13" spans="1:5" ht="15.75" x14ac:dyDescent="0.25">
      <c r="A13" s="1"/>
      <c r="B13" s="7" t="s">
        <v>31</v>
      </c>
      <c r="C13" s="68">
        <f>'1кв'!E24+'2кв'!E24+'3кв'!E24+'4кв'!E24</f>
        <v>0</v>
      </c>
      <c r="D13" s="73"/>
      <c r="E13" s="75"/>
    </row>
    <row r="14" spans="1:5" ht="15.75" x14ac:dyDescent="0.25">
      <c r="A14" s="74"/>
      <c r="B14" s="76" t="s">
        <v>86</v>
      </c>
      <c r="C14" s="77">
        <v>0</v>
      </c>
      <c r="D14" s="73"/>
    </row>
    <row r="15" spans="1:5" ht="15.75" x14ac:dyDescent="0.25">
      <c r="A15" s="74"/>
      <c r="B15" s="78" t="s">
        <v>72</v>
      </c>
      <c r="C15" s="77">
        <v>0</v>
      </c>
      <c r="D15" s="73"/>
    </row>
    <row r="16" spans="1:5" ht="15.75" x14ac:dyDescent="0.25">
      <c r="A16" s="74"/>
      <c r="B16" s="78" t="s">
        <v>73</v>
      </c>
      <c r="C16" s="79"/>
      <c r="D16" s="73"/>
    </row>
    <row r="17" spans="1:5" ht="15.75" x14ac:dyDescent="0.25">
      <c r="A17" s="1"/>
      <c r="B17" s="80" t="s">
        <v>74</v>
      </c>
      <c r="C17" s="81">
        <f>SUM(C11:C15)</f>
        <v>22849.17</v>
      </c>
      <c r="D17" s="73"/>
      <c r="E17" s="75"/>
    </row>
    <row r="18" spans="1:5" ht="15.75" x14ac:dyDescent="0.25">
      <c r="A18" s="1"/>
      <c r="B18" s="82" t="s">
        <v>75</v>
      </c>
      <c r="C18" s="81">
        <f>C6+C9-C17</f>
        <v>4771.760000000002</v>
      </c>
      <c r="D18" s="73"/>
    </row>
    <row r="19" spans="1:5" ht="15.75" x14ac:dyDescent="0.25">
      <c r="A19" s="1"/>
      <c r="B19" s="66"/>
      <c r="C19" s="66"/>
      <c r="D19" s="73"/>
    </row>
    <row r="20" spans="1:5" ht="15.75" x14ac:dyDescent="0.25">
      <c r="A20" s="1"/>
      <c r="B20" s="83" t="s">
        <v>76</v>
      </c>
      <c r="C20" s="83"/>
      <c r="D20" s="73"/>
    </row>
    <row r="21" spans="1:5" ht="15.75" x14ac:dyDescent="0.25">
      <c r="A21" s="1"/>
      <c r="B21" s="83" t="s">
        <v>77</v>
      </c>
      <c r="C21" s="83">
        <v>2527.5700000000002</v>
      </c>
      <c r="D21" s="73"/>
    </row>
    <row r="22" spans="1:5" ht="15.75" x14ac:dyDescent="0.25">
      <c r="A22" s="1"/>
      <c r="B22" s="84" t="s">
        <v>78</v>
      </c>
      <c r="C22" s="84">
        <v>2803.76</v>
      </c>
      <c r="D22" s="73"/>
    </row>
    <row r="23" spans="1:5" ht="15.75" x14ac:dyDescent="0.25">
      <c r="A23" s="1"/>
      <c r="B23" s="83" t="s">
        <v>79</v>
      </c>
      <c r="C23" s="83">
        <f>C22-C21</f>
        <v>276.19000000000005</v>
      </c>
      <c r="D23" s="73"/>
    </row>
    <row r="24" spans="1:5" ht="15.75" x14ac:dyDescent="0.25">
      <c r="A24" s="1"/>
      <c r="B24" s="66"/>
      <c r="C24" s="66"/>
      <c r="D24" s="73"/>
    </row>
    <row r="25" spans="1:5" ht="15.75" x14ac:dyDescent="0.25">
      <c r="A25" s="1"/>
      <c r="B25" s="66"/>
      <c r="C25" s="66"/>
      <c r="D25" s="73"/>
    </row>
    <row r="26" spans="1:5" ht="15.75" x14ac:dyDescent="0.25">
      <c r="A26" s="1"/>
      <c r="B26" s="66"/>
      <c r="C26" s="66"/>
      <c r="D26" s="73"/>
    </row>
    <row r="27" spans="1:5" ht="15.75" x14ac:dyDescent="0.25">
      <c r="A27" s="1"/>
      <c r="B27" s="66"/>
      <c r="C27" s="66"/>
      <c r="D27" s="73"/>
    </row>
    <row r="28" spans="1:5" ht="15.75" x14ac:dyDescent="0.25">
      <c r="A28" s="1" t="s">
        <v>80</v>
      </c>
      <c r="B28" s="66" t="s">
        <v>81</v>
      </c>
      <c r="C28" s="66"/>
      <c r="D28" s="73"/>
    </row>
    <row r="29" spans="1:5" ht="15.75" x14ac:dyDescent="0.25">
      <c r="A29" s="1"/>
      <c r="B29" s="66" t="s">
        <v>82</v>
      </c>
      <c r="C29" s="66"/>
      <c r="D29" s="73"/>
    </row>
    <row r="30" spans="1:5" ht="15.75" x14ac:dyDescent="0.25">
      <c r="A30" s="1"/>
      <c r="B30" s="66" t="s">
        <v>83</v>
      </c>
      <c r="C30" s="66"/>
      <c r="D30" s="73"/>
    </row>
    <row r="31" spans="1:5" ht="15.75" x14ac:dyDescent="0.25">
      <c r="A31" s="1"/>
      <c r="B31" s="66"/>
      <c r="C31" s="66"/>
      <c r="D31" s="73"/>
    </row>
    <row r="32" spans="1:5" ht="15.75" x14ac:dyDescent="0.25">
      <c r="A32" s="1"/>
      <c r="B32" s="66"/>
      <c r="C32" s="66"/>
      <c r="D32" s="73"/>
    </row>
    <row r="33" spans="1:4" ht="15.75" x14ac:dyDescent="0.25">
      <c r="A33" s="1"/>
      <c r="B33" s="66" t="s">
        <v>84</v>
      </c>
      <c r="C33" s="66"/>
      <c r="D33" s="73"/>
    </row>
    <row r="34" spans="1:4" ht="15.75" x14ac:dyDescent="0.25">
      <c r="A34" s="1"/>
      <c r="B34" s="66"/>
      <c r="C34" s="66"/>
      <c r="D34" s="73"/>
    </row>
    <row r="35" spans="1:4" ht="15.75" x14ac:dyDescent="0.25">
      <c r="A35" s="1"/>
      <c r="B35" s="66"/>
      <c r="C35" s="66"/>
      <c r="D35" s="73"/>
    </row>
    <row r="36" spans="1:4" ht="15.75" x14ac:dyDescent="0.25">
      <c r="A36" s="1"/>
      <c r="B36" s="66"/>
      <c r="C36" s="66"/>
      <c r="D36" s="73"/>
    </row>
    <row r="37" spans="1:4" ht="15.75" x14ac:dyDescent="0.25">
      <c r="A37" s="1"/>
      <c r="B37" s="66"/>
      <c r="C37" s="66"/>
      <c r="D37" s="73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2024-02-14T07:07:32Z</dcterms:modified>
</cp:coreProperties>
</file>